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8.0.0.43\ocd\Land Use Boards\Plans &amp; Projects\CIP - Capital Improvements Plan\CIP FY2023\Worksheets\V3\"/>
    </mc:Choice>
  </mc:AlternateContent>
  <xr:revisionPtr revIDLastSave="0" documentId="8_{69BB38A7-FFF0-4600-8E1B-E843883774F2}" xr6:coauthVersionLast="47" xr6:coauthVersionMax="47" xr10:uidLastSave="{00000000-0000-0000-0000-000000000000}"/>
  <bookViews>
    <workbookView xWindow="-28920" yWindow="-5925" windowWidth="29040" windowHeight="15990" xr2:uid="{3873BC73-4843-450A-8BFE-4D04EF93DE68}"/>
  </bookViews>
  <sheets>
    <sheet name="Capital Improvement Plan FY22 A" sheetId="1" r:id="rId1"/>
  </sheets>
  <definedNames>
    <definedName name="_xlnm.Print_Area" localSheetId="0">'Capital Improvement Plan FY22 A'!$A$1:$M$28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C23" i="1"/>
  <c r="J10" i="1"/>
  <c r="J18" i="1" l="1"/>
  <c r="I23" i="1"/>
  <c r="I24" i="1" s="1"/>
  <c r="H24" i="1"/>
  <c r="G23" i="1"/>
  <c r="G24" i="1" s="1"/>
  <c r="F23" i="1"/>
  <c r="F24" i="1" s="1"/>
  <c r="E23" i="1"/>
  <c r="D23" i="1"/>
  <c r="E24" i="1" l="1"/>
  <c r="E25" i="1" s="1"/>
  <c r="F25" i="1"/>
  <c r="F26" i="1" s="1"/>
  <c r="G25" i="1"/>
  <c r="G26" i="1" s="1"/>
  <c r="I25" i="1"/>
  <c r="I26" i="1" s="1"/>
  <c r="H25" i="1"/>
  <c r="H26" i="1" s="1"/>
  <c r="D24" i="1"/>
  <c r="D25" i="1" s="1"/>
  <c r="C24" i="1"/>
  <c r="C25" i="1" s="1"/>
  <c r="J17" i="1"/>
  <c r="J16" i="1"/>
  <c r="J15" i="1"/>
  <c r="J14" i="1"/>
  <c r="J12" i="1"/>
  <c r="J11" i="1"/>
  <c r="J9" i="1"/>
  <c r="J8" i="1"/>
  <c r="E26" i="1" l="1"/>
  <c r="J25" i="1"/>
  <c r="D26" i="1"/>
  <c r="J24" i="1"/>
  <c r="C26" i="1"/>
  <c r="J23" i="1"/>
  <c r="J26" i="1" l="1"/>
</calcChain>
</file>

<file path=xl/sharedStrings.xml><?xml version="1.0" encoding="utf-8"?>
<sst xmlns="http://schemas.openxmlformats.org/spreadsheetml/2006/main" count="28" uniqueCount="26">
  <si>
    <t xml:space="preserve"> </t>
  </si>
  <si>
    <t>FY 24</t>
  </si>
  <si>
    <t>FY 25</t>
  </si>
  <si>
    <t>FY 26</t>
  </si>
  <si>
    <t>FY 27</t>
  </si>
  <si>
    <t>Total</t>
  </si>
  <si>
    <t>Method of Financing</t>
  </si>
  <si>
    <t>Totals</t>
  </si>
  <si>
    <t>Replace Ambulance 2-Purchased in FY 20</t>
  </si>
  <si>
    <t>Ambulance 3-Sprinter</t>
  </si>
  <si>
    <t>3rd Party Lease</t>
  </si>
  <si>
    <t>Replace Ambulance 1</t>
  </si>
  <si>
    <t>Replace Ambulance 4</t>
  </si>
  <si>
    <t>Auto Pulse</t>
  </si>
  <si>
    <t>Mechanical Ventilators</t>
  </si>
  <si>
    <t>Stretchers</t>
  </si>
  <si>
    <t>Ultrasound</t>
  </si>
  <si>
    <t xml:space="preserve">Interfund Lease </t>
  </si>
  <si>
    <t>Article 3 Capital Improvement Plan-Ambulance Revolving Fund</t>
  </si>
  <si>
    <t>Fire Station Design</t>
  </si>
  <si>
    <t>Ambulance-50%</t>
  </si>
  <si>
    <t>Transfers-50%</t>
  </si>
  <si>
    <t>FY 22 TM</t>
  </si>
  <si>
    <t xml:space="preserve">FY 23 </t>
  </si>
  <si>
    <t>FY 28</t>
  </si>
  <si>
    <t>Cardiac Montior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</si>
</sst>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\ yyyy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1"/>
      <name val="Franklin Gothic Book"/>
      <family val="2"/>
    </font>
    <font>
      <b/>
      <sz val="11"/>
      <color rgb="FFFF0000"/>
      <name val="Franklin Gothic Book"/>
      <family val="2"/>
    </font>
    <font>
      <sz val="11"/>
      <color theme="3"/>
      <name val="Franklin Gothic Book"/>
      <family val="2"/>
    </font>
    <font>
      <sz val="11"/>
      <color rgb="FFFF0000"/>
      <name val="Franklin Gothic Book"/>
      <family val="2"/>
    </font>
    <font>
      <sz val="14"/>
      <color theme="0"/>
      <name val="Franklin Gothic Book"/>
      <family val="2"/>
    </font>
    <font>
      <sz val="10"/>
      <color theme="0"/>
      <name val="Franklin Gothic Book"/>
      <family val="2"/>
    </font>
    <font>
      <sz val="14"/>
      <color theme="5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4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horizontal="center"/>
    </xf>
    <xf numFmtId="4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165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center" vertical="center"/>
    </xf>
    <xf numFmtId="44" fontId="5" fillId="5" borderId="4" xfId="0" applyNumberFormat="1" applyFont="1" applyFill="1" applyBorder="1" applyAlignment="1">
      <alignment horizontal="center" vertical="center"/>
    </xf>
    <xf numFmtId="44" fontId="5" fillId="5" borderId="9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6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44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4" fontId="5" fillId="5" borderId="6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164" fontId="5" fillId="0" borderId="0" xfId="0" applyNumberFormat="1" applyFont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714376</xdr:colOff>
      <xdr:row>0</xdr:row>
      <xdr:rowOff>391885</xdr:rowOff>
    </xdr:from>
    <xdr:to>
      <xdr:col>8</xdr:col>
      <xdr:colOff>771524</xdr:colOff>
      <xdr:row>0</xdr:row>
      <xdr:rowOff>1047750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B10FF5-FA84-4333-8261-76D229C8C810}"/>
            </a:ext>
          </a:extLst>
        </xdr:cNvPr>
        <xdr:cNvSpPr txBox="1"/>
      </xdr:nvSpPr>
      <xdr:spPr>
        <a:xfrm>
          <a:off x="4124326" y="391885"/>
          <a:ext cx="6572248" cy="6558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91440" algn="ctr"/>
          <a:r>
            <a:rPr lang="en-US" sz="2800" b="0" baseline="0">
              <a:solidFill>
                <a:schemeClr val="tx2">
                  <a:lumMod val="75000"/>
                </a:schemeClr>
              </a:solidFill>
              <a:latin typeface="Franklin Gothic Book" panose="020B0503020102020204" pitchFamily="34" charset="0"/>
            </a:rPr>
            <a:t>Town of Peterborough-CIP Program</a:t>
          </a:r>
        </a:p>
      </xdr:txBody>
    </xdr:sp>
    <xdr:clientData/>
  </xdr:twoCellAnchor>
  <xdr:twoCellAnchor>
    <xdr:from>
      <xdr:col>1</xdr:col>
      <xdr:colOff>847725</xdr:colOff>
      <xdr:row>0</xdr:row>
      <xdr:rowOff>95251</xdr:rowOff>
    </xdr:from>
    <xdr:to>
      <xdr:col>1</xdr:col>
      <xdr:colOff>2162175</xdr:colOff>
      <xdr:row>1</xdr:row>
      <xdr:rowOff>422363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6D51DA-B4C2-44F1-92F0-B63C36DF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95251"/>
          <a:ext cx="1314450" cy="124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AF91-F0CF-4A47-987D-92E93880AB9D}">
  <sheetPr>
    <pageSetUpPr fitToPage="1"/>
  </sheetPr>
  <dimension ref="A1:M27"/>
  <sheetViews>
    <sheetView showGridLines="0" tabSelected="1" topLeftCell="A4" zoomScaleNormal="100" workbookViewId="0">
      <selection activeCell="H24" sqref="H24"/>
    </sheetView>
  </sheetViews>
  <sheetFormatPr defaultColWidth="11.42578125" defaultRowHeight="21.95" customHeight="1" x14ac:dyDescent="0.25"/>
  <cols>
    <col min="1" max="1" width="13.85546875" style="1" customWidth="1"/>
    <col min="2" max="2" width="43.5703125" style="2" customWidth="1"/>
    <col min="3" max="3" width="16.7109375" style="3" customWidth="1"/>
    <col min="4" max="4" width="16.28515625" style="3" customWidth="1"/>
    <col min="5" max="5" width="17.5703125" style="3" customWidth="1"/>
    <col min="6" max="6" width="17.42578125" style="3" customWidth="1"/>
    <col min="7" max="9" width="14.85546875" style="3" customWidth="1"/>
    <col min="10" max="10" width="16.42578125" style="3" customWidth="1"/>
    <col min="11" max="11" width="2.28515625" style="1" customWidth="1"/>
    <col min="12" max="12" width="12.5703125" style="1" bestFit="1" customWidth="1"/>
    <col min="13" max="13" width="13.28515625" style="1" bestFit="1" customWidth="1"/>
    <col min="14" max="16384" width="11.42578125" style="1"/>
  </cols>
  <sheetData>
    <row r="1" spans="1:13" ht="72" customHeight="1" x14ac:dyDescent="0.25">
      <c r="K1" s="1" t="s">
        <v>0</v>
      </c>
    </row>
    <row r="2" spans="1:13" ht="48.75" customHeight="1" x14ac:dyDescent="0.25"/>
    <row r="3" spans="1:13" ht="12.75" hidden="1" x14ac:dyDescent="0.25">
      <c r="D3" s="4"/>
      <c r="E3" s="4"/>
      <c r="F3" s="4"/>
      <c r="G3" s="4"/>
      <c r="H3" s="4"/>
      <c r="I3" s="4"/>
      <c r="J3" s="4"/>
    </row>
    <row r="4" spans="1:13" ht="19.5" x14ac:dyDescent="0.25">
      <c r="C4" s="25" t="s">
        <v>22</v>
      </c>
      <c r="D4" s="25" t="s">
        <v>23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24</v>
      </c>
      <c r="J4" s="26" t="s">
        <v>5</v>
      </c>
    </row>
    <row r="5" spans="1:13" ht="12.75" x14ac:dyDescent="0.25"/>
    <row r="6" spans="1:13" ht="19.5" x14ac:dyDescent="0.25">
      <c r="B6" s="11" t="s">
        <v>18</v>
      </c>
      <c r="C6" s="5"/>
      <c r="D6" s="6"/>
      <c r="E6" s="6"/>
      <c r="F6" s="7"/>
      <c r="G6" s="7"/>
      <c r="H6" s="7"/>
      <c r="I6" s="7"/>
      <c r="J6" s="7"/>
      <c r="L6" s="27" t="s">
        <v>6</v>
      </c>
      <c r="M6" s="7"/>
    </row>
    <row r="7" spans="1:13" ht="6" customHeight="1" x14ac:dyDescent="0.25">
      <c r="L7" s="28"/>
      <c r="M7" s="4"/>
    </row>
    <row r="8" spans="1:13" ht="20.100000000000001" customHeight="1" x14ac:dyDescent="0.25">
      <c r="A8" s="49"/>
      <c r="B8" s="12" t="s">
        <v>8</v>
      </c>
      <c r="C8" s="13">
        <v>105963</v>
      </c>
      <c r="D8" s="13"/>
      <c r="E8" s="13"/>
      <c r="F8" s="13"/>
      <c r="G8" s="13"/>
      <c r="H8" s="13"/>
      <c r="I8" s="13"/>
      <c r="J8" s="34">
        <f>SUM(C8:I8)</f>
        <v>105963</v>
      </c>
      <c r="K8" s="14"/>
      <c r="L8" s="15" t="s">
        <v>17</v>
      </c>
    </row>
    <row r="9" spans="1:13" ht="20.100000000000001" customHeight="1" x14ac:dyDescent="0.3">
      <c r="A9" s="12"/>
      <c r="B9" s="17" t="s">
        <v>9</v>
      </c>
      <c r="C9" s="36"/>
      <c r="D9" s="37"/>
      <c r="E9" s="36"/>
      <c r="F9" s="36"/>
      <c r="G9" s="36"/>
      <c r="H9" s="36">
        <v>73000</v>
      </c>
      <c r="I9" s="38"/>
      <c r="J9" s="34">
        <f>SUM(C9:I9)</f>
        <v>73000</v>
      </c>
      <c r="K9" s="14"/>
      <c r="L9" s="16" t="s">
        <v>10</v>
      </c>
    </row>
    <row r="10" spans="1:13" ht="20.100000000000001" customHeight="1" x14ac:dyDescent="0.25">
      <c r="B10" s="12" t="s">
        <v>19</v>
      </c>
      <c r="C10" s="20"/>
      <c r="D10" s="19"/>
      <c r="E10" s="20"/>
      <c r="F10" s="20"/>
      <c r="G10" s="20"/>
      <c r="H10" s="20"/>
      <c r="I10" s="21"/>
      <c r="J10" s="34">
        <f>SUM(C10:I10)</f>
        <v>0</v>
      </c>
      <c r="K10" s="14"/>
      <c r="L10" s="16"/>
      <c r="M10" s="8"/>
    </row>
    <row r="11" spans="1:13" ht="20.100000000000001" customHeight="1" x14ac:dyDescent="0.25">
      <c r="A11" s="12"/>
      <c r="B11" s="12" t="s">
        <v>12</v>
      </c>
      <c r="C11" s="39"/>
      <c r="D11" s="37">
        <v>135000</v>
      </c>
      <c r="E11" s="36">
        <v>135000</v>
      </c>
      <c r="F11" s="36">
        <v>135000</v>
      </c>
      <c r="G11" s="36"/>
      <c r="H11" s="36"/>
      <c r="I11" s="38"/>
      <c r="J11" s="34">
        <f>SUM(C11:I11)</f>
        <v>405000</v>
      </c>
      <c r="K11" s="14"/>
      <c r="L11" s="16" t="s">
        <v>10</v>
      </c>
      <c r="M11" s="9"/>
    </row>
    <row r="12" spans="1:13" ht="20.100000000000001" customHeight="1" x14ac:dyDescent="0.3">
      <c r="A12" s="12"/>
      <c r="B12" s="17" t="s">
        <v>11</v>
      </c>
      <c r="C12" s="13"/>
      <c r="D12" s="13"/>
      <c r="E12" s="13"/>
      <c r="F12" s="13"/>
      <c r="G12" s="13">
        <v>69666</v>
      </c>
      <c r="H12" s="13">
        <v>69666</v>
      </c>
      <c r="I12" s="13"/>
      <c r="J12" s="35">
        <f>SUM(C12:I12)</f>
        <v>139332</v>
      </c>
      <c r="K12" s="14"/>
      <c r="L12" s="16" t="s">
        <v>10</v>
      </c>
      <c r="M12" s="9"/>
    </row>
    <row r="13" spans="1:13" ht="20.100000000000001" customHeight="1" x14ac:dyDescent="0.3">
      <c r="A13" s="12"/>
      <c r="B13" s="17"/>
      <c r="C13" s="39"/>
      <c r="D13" s="36"/>
      <c r="E13" s="36"/>
      <c r="F13" s="36"/>
      <c r="G13" s="36"/>
      <c r="H13" s="36"/>
      <c r="I13" s="36"/>
      <c r="J13" s="35"/>
      <c r="K13" s="14"/>
      <c r="L13" s="16"/>
      <c r="M13" s="9"/>
    </row>
    <row r="14" spans="1:13" ht="20.100000000000001" customHeight="1" x14ac:dyDescent="0.3">
      <c r="A14" s="12"/>
      <c r="B14" s="17" t="s">
        <v>13</v>
      </c>
      <c r="C14" s="18"/>
      <c r="D14" s="20"/>
      <c r="E14" s="20"/>
      <c r="F14" s="20"/>
      <c r="G14" s="20">
        <v>28000</v>
      </c>
      <c r="H14" s="20"/>
      <c r="I14" s="20"/>
      <c r="J14" s="35">
        <f t="shared" ref="J14:J18" si="0">SUM(C14:I14)</f>
        <v>28000</v>
      </c>
      <c r="K14" s="14"/>
      <c r="L14" s="16"/>
      <c r="M14" s="9"/>
    </row>
    <row r="15" spans="1:13" ht="20.100000000000001" customHeight="1" x14ac:dyDescent="0.3">
      <c r="A15" s="12"/>
      <c r="B15" s="17" t="s">
        <v>14</v>
      </c>
      <c r="C15" s="50"/>
      <c r="D15" s="51"/>
      <c r="E15" s="51">
        <v>22550</v>
      </c>
      <c r="F15" s="51">
        <v>22550</v>
      </c>
      <c r="G15" s="51">
        <v>22550</v>
      </c>
      <c r="H15" s="51"/>
      <c r="I15" s="51"/>
      <c r="J15" s="52">
        <f t="shared" si="0"/>
        <v>67650</v>
      </c>
      <c r="K15" s="14"/>
      <c r="L15" s="16"/>
      <c r="M15" s="9"/>
    </row>
    <row r="16" spans="1:13" ht="20.100000000000001" customHeight="1" x14ac:dyDescent="0.3">
      <c r="A16" s="12"/>
      <c r="B16" s="17" t="s">
        <v>25</v>
      </c>
      <c r="C16" s="53"/>
      <c r="D16" s="13">
        <v>49000</v>
      </c>
      <c r="E16" s="13">
        <v>49000</v>
      </c>
      <c r="F16" s="13">
        <v>49000</v>
      </c>
      <c r="G16" s="13"/>
      <c r="H16" s="13"/>
      <c r="I16" s="13"/>
      <c r="J16" s="35">
        <f t="shared" si="0"/>
        <v>147000</v>
      </c>
      <c r="K16" s="14"/>
      <c r="L16" s="16"/>
      <c r="M16" s="9"/>
    </row>
    <row r="17" spans="1:13" ht="20.100000000000001" customHeight="1" x14ac:dyDescent="0.25">
      <c r="A17" s="14"/>
      <c r="B17" s="54" t="s">
        <v>15</v>
      </c>
      <c r="C17" s="40"/>
      <c r="D17" s="41">
        <v>58991</v>
      </c>
      <c r="E17" s="41"/>
      <c r="F17" s="41">
        <v>117982</v>
      </c>
      <c r="G17" s="41"/>
      <c r="H17" s="41"/>
      <c r="I17" s="41"/>
      <c r="J17" s="42">
        <f t="shared" si="0"/>
        <v>176973</v>
      </c>
      <c r="K17" s="14"/>
      <c r="L17" s="16"/>
      <c r="M17" s="9"/>
    </row>
    <row r="18" spans="1:13" ht="20.100000000000001" customHeight="1" x14ac:dyDescent="0.25">
      <c r="A18" s="14"/>
      <c r="B18" s="54" t="s">
        <v>16</v>
      </c>
      <c r="C18" s="46"/>
      <c r="D18" s="47"/>
      <c r="E18" s="47">
        <v>7000</v>
      </c>
      <c r="F18" s="47"/>
      <c r="G18" s="47">
        <v>7000</v>
      </c>
      <c r="H18" s="47"/>
      <c r="I18" s="48"/>
      <c r="J18" s="42">
        <f t="shared" si="0"/>
        <v>14000</v>
      </c>
      <c r="K18" s="14"/>
      <c r="L18" s="16"/>
      <c r="M18" s="9"/>
    </row>
    <row r="19" spans="1:13" ht="20.100000000000001" customHeight="1" x14ac:dyDescent="0.25">
      <c r="A19" s="22"/>
      <c r="B19" s="12"/>
      <c r="C19" s="36"/>
      <c r="D19" s="36"/>
      <c r="E19" s="36"/>
      <c r="F19" s="36"/>
      <c r="G19" s="36"/>
      <c r="H19" s="36"/>
      <c r="I19" s="38"/>
      <c r="J19" s="35"/>
      <c r="K19" s="14"/>
      <c r="L19" s="15"/>
      <c r="M19" s="9"/>
    </row>
    <row r="20" spans="1:13" ht="20.100000000000001" customHeight="1" x14ac:dyDescent="0.3">
      <c r="A20" s="12"/>
      <c r="B20" s="17"/>
      <c r="C20" s="29"/>
      <c r="D20" s="23"/>
      <c r="E20" s="23"/>
      <c r="F20" s="29"/>
      <c r="G20" s="29"/>
      <c r="H20" s="29"/>
      <c r="I20" s="30"/>
      <c r="J20" s="35"/>
      <c r="K20" s="14"/>
      <c r="L20" s="14"/>
    </row>
    <row r="21" spans="1:13" ht="20.100000000000001" customHeight="1" x14ac:dyDescent="0.3">
      <c r="A21" s="12"/>
      <c r="B21" s="17"/>
      <c r="C21" s="44"/>
      <c r="D21" s="45"/>
      <c r="E21" s="45"/>
      <c r="F21" s="44"/>
      <c r="G21" s="44"/>
      <c r="H21" s="44"/>
      <c r="I21" s="43"/>
      <c r="J21" s="35"/>
      <c r="K21" s="14"/>
      <c r="L21" s="16"/>
    </row>
    <row r="22" spans="1:13" ht="20.100000000000001" customHeight="1" thickBot="1" x14ac:dyDescent="0.3">
      <c r="A22" s="12"/>
      <c r="B22" s="12"/>
      <c r="C22" s="31"/>
      <c r="D22" s="31"/>
      <c r="E22" s="31"/>
      <c r="F22" s="31"/>
      <c r="G22" s="31"/>
      <c r="H22" s="31"/>
      <c r="I22" s="32"/>
      <c r="J22" s="35"/>
      <c r="K22" s="14"/>
      <c r="L22" s="16"/>
      <c r="M22" s="10"/>
    </row>
    <row r="23" spans="1:13" ht="20.100000000000001" customHeight="1" thickBot="1" x14ac:dyDescent="0.3">
      <c r="A23" s="14"/>
      <c r="B23" s="24" t="s">
        <v>7</v>
      </c>
      <c r="C23" s="33">
        <f>SUM(C8:C22)</f>
        <v>105963</v>
      </c>
      <c r="D23" s="33">
        <f t="shared" ref="D23:J23" si="1">SUM(D8:D22)</f>
        <v>242991</v>
      </c>
      <c r="E23" s="33">
        <f t="shared" si="1"/>
        <v>213550</v>
      </c>
      <c r="F23" s="33">
        <f t="shared" si="1"/>
        <v>324532</v>
      </c>
      <c r="G23" s="33">
        <f t="shared" si="1"/>
        <v>127216</v>
      </c>
      <c r="H23" s="33">
        <f>SUM(H8:H22)</f>
        <v>142666</v>
      </c>
      <c r="I23" s="33">
        <f t="shared" si="1"/>
        <v>0</v>
      </c>
      <c r="J23" s="33">
        <f t="shared" si="1"/>
        <v>1156918</v>
      </c>
      <c r="K23" s="14"/>
      <c r="L23" s="14"/>
    </row>
    <row r="24" spans="1:13" ht="20.100000000000001" customHeight="1" thickTop="1" x14ac:dyDescent="0.25">
      <c r="A24" s="14"/>
      <c r="B24" s="55" t="s">
        <v>20</v>
      </c>
      <c r="C24" s="56">
        <f>C23*0.5</f>
        <v>52981.5</v>
      </c>
      <c r="D24" s="56">
        <f t="shared" ref="D24:I24" si="2">D23*0.5</f>
        <v>121495.5</v>
      </c>
      <c r="E24" s="56">
        <f t="shared" si="2"/>
        <v>106775</v>
      </c>
      <c r="F24" s="56">
        <f t="shared" si="2"/>
        <v>162266</v>
      </c>
      <c r="G24" s="56">
        <f t="shared" si="2"/>
        <v>63608</v>
      </c>
      <c r="H24" s="56">
        <f t="shared" si="2"/>
        <v>71333</v>
      </c>
      <c r="I24" s="56">
        <f t="shared" si="2"/>
        <v>0</v>
      </c>
      <c r="J24" s="56">
        <f>SUM(C24:I24)</f>
        <v>578459</v>
      </c>
      <c r="K24" s="14"/>
      <c r="L24" s="14"/>
    </row>
    <row r="25" spans="1:13" ht="15.75" x14ac:dyDescent="0.25">
      <c r="B25" s="55" t="s">
        <v>21</v>
      </c>
      <c r="C25" s="57">
        <f>(C23-C24)-1</f>
        <v>52980.5</v>
      </c>
      <c r="D25" s="57">
        <f>(D23-D24)-1</f>
        <v>121494.5</v>
      </c>
      <c r="E25" s="57">
        <f>(E23-E24)-1</f>
        <v>106774</v>
      </c>
      <c r="F25" s="57">
        <f t="shared" ref="F25:I25" si="3">F23-F24</f>
        <v>162266</v>
      </c>
      <c r="G25" s="57">
        <f t="shared" si="3"/>
        <v>63608</v>
      </c>
      <c r="H25" s="57">
        <f t="shared" si="3"/>
        <v>71333</v>
      </c>
      <c r="I25" s="57">
        <f t="shared" si="3"/>
        <v>0</v>
      </c>
      <c r="J25" s="57">
        <f>SUM(C25:I25)+2</f>
        <v>578458</v>
      </c>
    </row>
    <row r="26" spans="1:13" ht="15.75" x14ac:dyDescent="0.25">
      <c r="C26" s="56">
        <f>SUM(C24:C25)+1</f>
        <v>105963</v>
      </c>
      <c r="D26" s="56">
        <f>SUM(D24:D25)+1</f>
        <v>242991</v>
      </c>
      <c r="E26" s="56">
        <f>SUM(E24:E25)+1</f>
        <v>213550</v>
      </c>
      <c r="F26" s="56">
        <f t="shared" ref="F26:I26" si="4">SUM(F24:F25)</f>
        <v>324532</v>
      </c>
      <c r="G26" s="56">
        <f t="shared" si="4"/>
        <v>127216</v>
      </c>
      <c r="H26" s="56">
        <f t="shared" si="4"/>
        <v>142666</v>
      </c>
      <c r="I26" s="56">
        <f t="shared" si="4"/>
        <v>0</v>
      </c>
      <c r="J26" s="56">
        <f>SUM(J24:J25)+1</f>
        <v>1156918</v>
      </c>
    </row>
    <row r="27" spans="1:13" ht="12.75" x14ac:dyDescent="0.25"/>
  </sheetData>
  <conditionalFormatting sqref="J20:J22 J8:J12">
    <cfRule type="cellIs" dxfId="3" priority="11" operator="lessThan">
      <formula>0</formula>
    </cfRule>
  </conditionalFormatting>
  <conditionalFormatting sqref="C23">
    <cfRule type="cellIs" dxfId="2" priority="10" operator="lessThan">
      <formula>0</formula>
    </cfRule>
  </conditionalFormatting>
  <conditionalFormatting sqref="J13:J19">
    <cfRule type="cellIs" dxfId="1" priority="4" operator="lessThan">
      <formula>0</formula>
    </cfRule>
  </conditionalFormatting>
  <conditionalFormatting sqref="D23:J23">
    <cfRule type="cellIs" dxfId="0" priority="1" operator="lessThan">
      <formula>0</formula>
    </cfRule>
  </conditionalFormatting>
  <dataValidations count="2">
    <dataValidation allowBlank="1" showInputMessage="1" showErrorMessage="1" prompt="Enter the cash receipts items for each month._x000a__x000a_For Returns and allowances, enter the values as positive numbers._x000a_" sqref="L6:L7 B6" xr:uid="{9F43847D-CC66-4B9D-B192-329F78B4EB58}"/>
    <dataValidation allowBlank="1" showInputMessage="1" showErrorMessage="1" promptTitle="Cash Flow Forecast Template" prompt="_x000a_Enter your company name, starting cash on hand, starting date, and a cash minimum balance alert._x000a__x000a_Enter the values for your Cash Receipts and Cash Paid Out items for each month._x000a_" sqref="A1" xr:uid="{0C2D67D0-BD32-4F21-B311-3F18BF562C03}"/>
  </dataValidations>
  <pageMargins left="0.5" right="0.45" top="0.5" bottom="0.5" header="0.3" footer="0.5"/>
  <pageSetup paperSize="3" scale="95" orientation="landscape" r:id="rId1"/>
  <headerFooter>
    <oddHeader>&amp;R&amp;D</oddHead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Improvement Plan FY22 A</vt:lpstr>
      <vt:lpstr>'Capital Improvement Plan FY22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Smith</dc:creator>
  <cp:lastModifiedBy>Danica Melone</cp:lastModifiedBy>
  <cp:lastPrinted>2020-10-19T16:26:02Z</cp:lastPrinted>
  <dcterms:created xsi:type="dcterms:W3CDTF">2020-09-15T17:51:43Z</dcterms:created>
  <dcterms:modified xsi:type="dcterms:W3CDTF">2021-10-25T13:23:10Z</dcterms:modified>
</cp:coreProperties>
</file>